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522444E6-D95F-42DD-B294-1735E91E4775}" xr6:coauthVersionLast="47" xr6:coauthVersionMax="47" xr10:uidLastSave="{00000000-0000-0000-0000-000000000000}"/>
  <bookViews>
    <workbookView xWindow="37097" yWindow="2717" windowWidth="24686" windowHeight="13054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<sst xmlns="http://schemas.openxmlformats.org/spreadsheetml/2006/main" count="2833" uniqueCount="1795">
  <si>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</si>
  <si>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</si>
  <si>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</si>
  <si>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</si>
  <si>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</si>
  <si>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</si>
  <si>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</si>
  <si>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</si>
  <si>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</si>
  <si>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</si>
  <si>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</si>
  <si>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</si>
  <si>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</si>
  <si>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</si>
  <si>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</si>
  <si>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</si>
  <si>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</si>
  <si>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</si>
  <si>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</si>
  <si>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</si>
  <si>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</si>
  <si>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</si>
  <si>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</si>
  <si>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</si>
  <si>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</si>
  <si>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</si>
  <si>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</si>
  <si>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</si>
  <si>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</si>
  <si>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</si>
  <si>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</si>
  <si>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</si>
  <si>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</si>
  <si>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</si>
  <si>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</si>
  <si>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</si>
  <si>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</si>
  <si>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</si>
  <si>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</si>
  <si>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</si>
  <si>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</si>
  <si>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</si>
  <si>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</si>
  <si>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</si>
  <si>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</si>
  <si>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</si>
  <si>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</si>
  <si>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</si>
  <si>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</si>
  <si>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</si>
  <si>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</si>
  <si>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</si>
  <si>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</si>
  <si>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</si>
  <si>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</si>
  <si>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</si>
  <si>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</si>
  <si>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</si>
  <si>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</si>
  <si>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</si>
  <si>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</si>
  <si>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</si>
  <si>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</si>
  <si>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</si>
  <si>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</si>
  <si>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</si>
  <si>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</si>
  <si>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</si>
  <si>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</si>
  <si>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</si>
  <si>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</si>
  <si>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</si>
  <si>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</si>
  <si>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</si>
  <si>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</si>
  <si>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</si>
  <si>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</si>
  <si>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</si>
  <si>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</si>
  <si>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</si>
  <si>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</si>
  <si>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</si>
  <si>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</si>
  <si>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</si>
  <si>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</si>
  <si>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</si>
  <si>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</si>
  <si>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</si>
  <si>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</si>
  <si>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</si>
  <si>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</si>
  <si>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</si>
  <si>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</si>
  <si>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</si>
  <si>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</si>
  <si>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</si>
  <si>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</si>
  <si>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</si>
  <si>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</si>
  <si>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</si>
  <si>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</si>
  <si>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</si>
  <si>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</si>
  <si>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</si>
  <si>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</si>
  <si>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</si>
  <si>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</si>
  <si>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</si>
  <si>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</si>
  <si>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</si>
  <si>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</si>
  <si>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</si>
  <si>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</si>
  <si>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</si>
  <si>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</si>
  <si>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</si>
  <si>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</si>
  <si>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</si>
  <si>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</si>
  <si>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</si>
  <si>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</si>
  <si>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</si>
  <si>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</si>
  <si>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</si>
  <si>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</si>
  <si>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</si>
  <si>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</si>
  <si>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</si>
  <si>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</si>
  <si>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</si>
  <si>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</si>
  <si>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</si>
  <si>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</si>
  <si>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</si>
  <si>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</si>
  <si>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</si>
  <si>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</si>
  <si>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</si>
  <si>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</si>
  <si>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</si>
  <si>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</si>
  <si>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</si>
  <si>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</si>
  <si>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</si>
  <si>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</si>
  <si>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</si>
  <si>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</si>
  <si>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</si>
  <si>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</si>
  <si>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</si>
  <si>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</si>
  <si>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</si>
  <si>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</si>
  <si>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</si>
  <si>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</si>
  <si>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</si>
  <si>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</si>
  <si>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</si>
  <si>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</si>
  <si>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</si>
  <si>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</si>
  <si>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</si>
  <si>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</si>
  <si>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</si>
  <si>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</si>
  <si>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</si>
  <si>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</si>
  <si>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</si>
  <si>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</si>
  <si>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</si>
  <si>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</si>
  <si>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</si>
  <si>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</si>
  <si>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</si>
  <si>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</si>
  <si>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</si>
  <si>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</si>
  <si>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</si>
  <si>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</si>
  <si>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</si>
  <si>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</si>
  <si>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</si>
  <si>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</si>
  <si>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</si>
  <si>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</si>
  <si>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</si>
  <si>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</si>
  <si>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</si>
  <si>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</si>
  <si>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</si>
  <si>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</si>
  <si>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</si>
  <si>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</si>
  <si>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</si>
  <si>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</si>
  <si>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</si>
  <si>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</si>
  <si>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</si>
  <si>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</si>
  <si>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</si>
  <si>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</si>
  <si>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</si>
  <si>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</si>
  <si>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</si>
  <si>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</si>
  <si>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</si>
  <si>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</si>
  <si>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</si>
  <si>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</si>
  <si>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</si>
  <si>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</si>
  <si>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</si>
  <si>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</si>
  <si>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</si>
  <si>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</si>
  <si>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</si>
  <si>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</si>
  <si>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</si>
  <si>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</si>
  <si>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</si>
  <si>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</si>
  <si>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</si>
  <si>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</si>
  <si>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</si>
  <si>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</si>
  <si>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</si>
  <si>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</si>
  <si>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</si>
  <si>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</si>
  <si>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</si>
  <si>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</si>
  <si>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</si>
  <si>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</si>
  <si>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</si>
  <si>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</si>
  <si>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</si>
  <si>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</si>
  <si>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</si>
  <si>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</si>
  <si>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</si>
  <si>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</si>
  <si>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</si>
  <si>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</si>
  <si>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</si>
  <si>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</si>
  <si>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</si>
  <si>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</si>
  <si>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</si>
  <si>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</si>
  <si>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</si>
  <si>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</si>
  <si>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</si>
  <si>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</si>
  <si>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</si>
  <si>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</si>
  <si>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</si>
  <si>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</si>
  <si>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</si>
  <si>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</si>
  <si>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</si>
  <si>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</si>
  <si>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</si>
  <si>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</si>
  <si>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</si>
  <si>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</si>
  <si>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</si>
  <si>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</si>
  <si>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</si>
  <si>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</si>
  <si>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</si>
  <si>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</si>
  <si>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</si>
  <si>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</si>
  <si>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</si>
  <si>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</si>
  <si>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</si>
  <si>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</si>
  <si>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</si>
  <si>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</si>
  <si>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</si>
  <si>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</si>
  <si>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</si>
  <si>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</si>
  <si>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</si>
  <si>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</si>
  <si>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</si>
  <si>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</si>
  <si>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</si>
  <si>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</si>
  <si>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</si>
  <si>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</si>
  <si>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</si>
  <si>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</si>
  <si>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</si>
  <si>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</si>
  <si>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</si>
  <si>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</si>
  <si>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</si>
  <si>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</si>
  <si>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</si>
  <si>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</si>
  <si>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</si>
  <si>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</si>
  <si>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</si>
  <si>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</si>
  <si>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</si>
  <si>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</si>
  <si>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</si>
  <si>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</si>
  <si>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</si>
  <si>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</si>
  <si>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</si>
  <si>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</si>
  <si>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</si>
  <si>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</si>
  <si>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</si>
  <si>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</si>
  <si>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</si>
  <si>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</si>
  <si>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</si>
  <si>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</si>
  <si>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</si>
  <si>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</si>
  <si>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</si>
  <si>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</si>
  <si>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</si>
  <si>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</si>
  <si>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</si>
  <si>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</si>
  <si>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</si>
  <si>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</si>
  <si>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</si>
  <si>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</si>
  <si>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</si>
  <si>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</si>
  <si>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</si>
  <si>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</si>
  <si>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</si>
  <si>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</si>
  <si>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</si>
  <si>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</si>
  <si>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</si>
  <si>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</si>
  <si>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</si>
  <si>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</si>
  <si>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</si>
  <si>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</si>
  <si>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</si>
  <si>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</si>
  <si>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</si>
  <si>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</si>
  <si>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</si>
  <si>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</si>
  <si>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</si>
  <si>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</si>
  <si>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</si>
  <si>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</si>
  <si>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</si>
  <si>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</si>
  <si>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</si>
  <si>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</si>
  <si>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</si>
  <si>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</si>
  <si>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</si>
  <si>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</si>
  <si>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</si>
  <si>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</si>
  <si>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</si>
  <si>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</si>
  <si>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</si>
  <si>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</si>
  <si>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</si>
  <si>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</si>
  <si>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</si>
  <si>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</si>
  <si>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</si>
  <si>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</si>
  <si>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</si>
  <si>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</si>
  <si>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</si>
  <si>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</si>
  <si>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</si>
  <si>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</si>
  <si>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</si>
  <si>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</si>
  <si>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</si>
  <si>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</si>
  <si>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</si>
  <si>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</si>
  <si>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</si>
  <si>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</si>
  <si>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</si>
  <si>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</si>
  <si>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</si>
  <si>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</si>
  <si>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</si>
  <si>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</si>
  <si>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</si>
  <si>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</si>
  <si>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</si>
  <si>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</si>
  <si>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</si>
  <si>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</si>
  <si>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</si>
  <si>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</si>
  <si>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</si>
  <si>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</si>
  <si>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</si>
  <si>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</si>
  <si>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</si>
  <si>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</si>
  <si>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</si>
  <si>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</si>
  <si>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</si>
  <si>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</si>
  <si>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</si>
  <si>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</si>
  <si>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</si>
  <si>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</si>
  <si>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</si>
  <si>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</si>
  <si>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</si>
  <si>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
시수
④-①</t>
    <phoneticPr fontId="1" type="noConversion"/>
  </si>
  <si>
    <t>증감율</t>
    <phoneticPr fontId="1" type="noConversion"/>
  </si>
  <si>
    <t>조정
시수
②-①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</si>
  <si>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</si>
  <si>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</si>
  <si>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</si>
  <si>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</si>
  <si>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</si>
  <si>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</si>
  <si>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</si>
  <si>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</si>
  <si>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</si>
  <si>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</si>
  <si>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</si>
  <si>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</si>
  <si>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</si>
  <si>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</si>
  <si>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</si>
  <si>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</si>
  <si>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</si>
  <si>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</si>
  <si>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</si>
  <si>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</si>
  <si>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</si>
  <si>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</si>
  <si>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</si>
  <si>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</si>
  <si>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</si>
  <si>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</si>
  <si>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</si>
  <si>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</si>
  <si>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</si>
  <si>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</si>
  <si>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</si>
  <si>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</si>
  <si>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</si>
  <si>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</si>
  <si>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</si>
  <si>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</si>
  <si>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</si>
  <si>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</si>
  <si>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</si>
  <si>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</si>
  <si>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</si>
  <si>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</si>
  <si>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</si>
  <si>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</si>
  <si>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</si>
  <si>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</si>
  <si>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</si>
  <si>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</si>
  <si>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</si>
  <si>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</si>
  <si>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</si>
  <si>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</si>
  <si>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</si>
  <si>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</si>
  <si>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</si>
  <si>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</si>
  <si>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</si>
  <si>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</si>
  <si>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</si>
  <si>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</si>
  <si>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</si>
  <si>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</si>
  <si>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</si>
  <si>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</si>
  <si>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</si>
  <si>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</si>
  <si>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</si>
  <si>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</si>
  <si>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</si>
  <si>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</si>
  <si>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</si>
  <si>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</si>
  <si>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</si>
  <si>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</si>
  <si>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</si>
  <si>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</si>
  <si>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</si>
  <si>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</si>
  <si>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</si>
  <si>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</si>
  <si>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</si>
  <si>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</si>
  <si>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</si>
  <si>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</si>
  <si>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</si>
  <si>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</si>
  <si>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</si>
  <si>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</si>
  <si>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</si>
  <si>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</si>
  <si>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</si>
  <si>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</si>
  <si>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</si>
  <si>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</si>
  <si>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</si>
  <si>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</si>
  <si>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</si>
  <si>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</si>
  <si>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</si>
  <si>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</si>
  <si>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</si>
  <si>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</si>
  <si>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</si>
  <si>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</si>
  <si>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</si>
  <si>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</si>
  <si>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</si>
  <si>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</si>
  <si>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</si>
  <si>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</si>
  <si>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</si>
  <si>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</si>
  <si>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</si>
  <si>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</si>
  <si>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</si>
  <si>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</si>
  <si>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</si>
  <si>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</si>
  <si>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</si>
  <si>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</si>
  <si>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</si>
  <si>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</si>
  <si>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</si>
  <si>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</si>
  <si>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</si>
  <si>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</si>
  <si>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</si>
  <si>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</si>
  <si>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</si>
  <si>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</si>
  <si>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</si>
  <si>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</si>
  <si>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</si>
  <si>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</si>
  <si>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</si>
  <si>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</si>
  <si>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</si>
  <si>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</si>
  <si>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</si>
  <si>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</si>
  <si>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</si>
  <si>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</si>
  <si>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</si>
  <si>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</si>
  <si>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</si>
  <si>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</si>
  <si>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</si>
  <si>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</si>
  <si>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</si>
  <si>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</si>
  <si>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</si>
  <si>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</si>
  <si>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</si>
  <si>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</si>
  <si>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</si>
  <si>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</si>
  <si>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</si>
  <si>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</si>
  <si>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</si>
  <si>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</si>
  <si>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</si>
  <si>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</si>
  <si>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</si>
  <si>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</si>
  <si>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</si>
  <si>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</si>
  <si>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</si>
  <si>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</si>
  <si>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</si>
  <si>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</si>
  <si>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</si>
  <si>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</si>
  <si>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</si>
  <si>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</si>
  <si>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</si>
  <si>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</si>
  <si>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</si>
  <si>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</si>
  <si>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</si>
  <si>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</si>
  <si>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</si>
  <si>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</si>
  <si>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</si>
  <si>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</si>
  <si>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</si>
  <si>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</si>
  <si>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</si>
  <si>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</si>
  <si>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</si>
  <si>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</si>
  <si>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</si>
  <si>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</si>
  <si>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</si>
  <si>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</si>
  <si>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</si>
  <si>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</si>
  <si>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</si>
  <si>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</si>
  <si>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</si>
  <si>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</si>
  <si>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</si>
  <si>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</si>
  <si>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</si>
  <si>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</si>
  <si>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</si>
  <si>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</si>
  <si>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</si>
  <si>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</si>
  <si>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</si>
  <si>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</si>
  <si>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</si>
  <si>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</si>
  <si>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</si>
  <si>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</si>
  <si>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</si>
  <si>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</si>
  <si>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</si>
  <si>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</si>
  <si>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</si>
  <si>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</si>
  <si>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</si>
  <si>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</si>
  <si>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</si>
  <si>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</si>
  <si>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</si>
  <si>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</si>
  <si>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</si>
  <si>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</si>
  <si>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</si>
  <si>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</si>
  <si>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</si>
  <si>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</si>
  <si>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</si>
  <si>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</si>
  <si>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</si>
  <si>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</si>
  <si>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</si>
  <si>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</si>
  <si>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</si>
  <si>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</si>
  <si>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</si>
  <si>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</si>
  <si>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</si>
  <si>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</si>
  <si>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</si>
  <si>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</si>
  <si>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</si>
  <si>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</si>
  <si>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</si>
  <si>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</si>
  <si>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</si>
  <si>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</si>
  <si>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</si>
  <si>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</si>
  <si>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</si>
  <si>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</si>
  <si>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</si>
  <si>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</si>
  <si>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</si>
  <si>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</si>
  <si>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</si>
  <si>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</si>
  <si>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</si>
  <si>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</si>
  <si>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</si>
  <si>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</si>
  <si>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</si>
  <si>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</si>
  <si>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</si>
  <si>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</si>
  <si>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</si>
  <si>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</si>
  <si>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</si>
  <si>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</si>
  <si>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</si>
  <si>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</si>
  <si>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</si>
  <si>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</si>
  <si>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</si>
  <si>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</si>
  <si>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</si>
  <si>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</si>
  <si>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</si>
  <si>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</si>
  <si>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</si>
  <si>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</si>
  <si>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</si>
  <si>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</si>
  <si>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</si>
  <si>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</si>
  <si>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</si>
  <si>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</si>
  <si>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</si>
  <si>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</si>
  <si>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</si>
  <si>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</si>
  <si>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</si>
  <si>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</si>
  <si>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</si>
  <si>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</si>
  <si>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</si>
  <si>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</si>
  <si>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</si>
  <si>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</si>
  <si>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</si>
  <si>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</si>
  <si>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</si>
  <si>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</si>
  <si>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</si>
  <si>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</si>
  <si>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</si>
  <si>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</si>
  <si>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</si>
  <si>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</si>
  <si>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</si>
  <si>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</si>
  <si>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</si>
  <si>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</si>
  <si>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</si>
  <si>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</si>
  <si>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</si>
  <si>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</si>
  <si>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</si>
  <si>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</si>
  <si>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</si>
  <si>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</si>
  <si>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</si>
  <si>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</si>
  <si>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</si>
  <si>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</si>
  <si>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</si>
  <si>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</si>
  <si>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</si>
  <si>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</si>
  <si>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</si>
  <si>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</si>
  <si>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</si>
  <si>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</si>
  <si>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</si>
  <si>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</si>
  <si>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</si>
  <si>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</si>
  <si>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</si>
  <si>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</si>
  <si>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</si>
  <si>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</si>
  <si>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</si>
  <si>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</si>
  <si>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</si>
  <si>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</si>
  <si>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</si>
  <si>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</si>
  <si>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</si>
  <si>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</si>
  <si>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</si>
  <si>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</si>
  <si>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</si>
  <si>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</si>
  <si>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</si>
  <si>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</si>
  <si>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</si>
  <si>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</si>
  <si>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</si>
  <si>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</si>
  <si>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</si>
  <si>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</si>
  <si>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</si>
  <si>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</si>
  <si>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</si>
  <si>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</si>
  <si>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</si>
  <si>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</si>
  <si>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</si>
  <si>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</si>
  <si>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</si>
  <si>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</si>
  <si>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</si>
  <si>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</si>
  <si>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</si>
  <si>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</si>
  <si>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</si>
  <si>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</si>
  <si>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</si>
  <si>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</si>
  <si>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</si>
  <si>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</si>
  <si>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</si>
  <si>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</si>
  <si>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</si>
  <si>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</si>
  <si>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</si>
  <si>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</si>
  <si>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</si>
  <si>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</si>
  <si>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</si>
  <si>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</si>
  <si>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</si>
  <si>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</si>
  <si>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</si>
  <si>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</si>
  <si>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</si>
  <si>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</si>
  <si>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</si>
  <si>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</si>
  <si>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</si>
  <si>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</si>
  <si>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</si>
  <si>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</si>
  <si>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</si>
  <si>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</si>
  <si>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</si>
  <si>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</si>
  <si>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</si>
  <si>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</si>
  <si>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</si>
  <si>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</si>
  <si>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</si>
  <si>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</si>
  <si>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</si>
  <si>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</si>
  <si>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</si>
  <si>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</si>
  <si>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</si>
  <si>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</si>
  <si>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</si>
  <si>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</si>
  <si>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</si>
  <si>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</si>
  <si>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</si>
  <si>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</si>
  <si>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</si>
  <si>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</si>
  <si>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</si>
  <si>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</si>
  <si>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</si>
  <si>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</si>
  <si>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</si>
  <si>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</si>
  <si>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</si>
  <si>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</si>
  <si>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</si>
  <si>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</si>
  <si>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</si>
  <si>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</si>
  <si>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</si>
  <si>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</si>
  <si>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</si>
  <si>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</si>
  <si>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</si>
  <si>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</si>
  <si>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</si>
  <si>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</si>
  <si>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</si>
  <si>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</si>
  <si>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</si>
  <si>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</si>
  <si>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</si>
  <si>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</si>
  <si>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</si>
  <si>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</si>
  <si>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</si>
  <si>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</si>
  <si>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</si>
  <si>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</si>
  <si>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</si>
  <si>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</si>
  <si>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</si>
  <si>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</si>
  <si>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</si>
  <si>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</si>
  <si>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</si>
  <si>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</si>
  <si>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</si>
  <si>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</si>
  <si>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</si>
  <si>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</si>
  <si>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</si>
  <si>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</si>
  <si>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</si>
  <si>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</si>
  <si>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</si>
  <si>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</si>
  <si>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</si>
  <si>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</si>
  <si>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</si>
  <si>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</si>
  <si>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</si>
  <si>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</si>
  <si>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</si>
  <si>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</si>
  <si>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</si>
  <si>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</si>
  <si>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</si>
  <si>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</si>
  <si>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</si>
  <si>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</si>
  <si>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</si>
  <si>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</si>
  <si>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</si>
  <si>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</si>
  <si>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</si>
  <si>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</si>
  <si>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</si>
  <si>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</si>
  <si>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</si>
  <si>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</si>
  <si>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</si>
  <si>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</si>
  <si>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</si>
  <si>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</si>
  <si>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</si>
  <si>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</si>
  <si>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</si>
  <si>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</si>
  <si>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</si>
  <si>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</si>
  <si>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</si>
  <si>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</si>
  <si>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</si>
  <si>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</si>
  <si>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</si>
  <si>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</si>
  <si>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</si>
  <si>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</si>
  <si>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</si>
  <si>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</si>
  <si>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</si>
  <si>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</si>
  <si>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</si>
  <si>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</si>
  <si>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</si>
  <si>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</si>
  <si>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</si>
  <si>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</si>
  <si>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</si>
  <si>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</si>
  <si>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</si>
  <si>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</si>
  <si>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</si>
  <si>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</si>
  <si>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</si>
  <si>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</si>
  <si>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</si>
  <si>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</si>
  <si>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</si>
  <si>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</si>
  <si>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</si>
  <si>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</si>
  <si>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</si>
  <si>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</si>
  <si>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</si>
  <si>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</si>
  <si>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</si>
  <si>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</si>
  <si>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</si>
  <si>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</si>
  <si>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</si>
  <si>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</si>
  <si>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</si>
  <si>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</si>
  <si>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</si>
  <si>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</si>
  <si>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</si>
  <si>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</si>
  <si>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</si>
  <si>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</si>
  <si>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</si>
  <si>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</si>
  <si>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</si>
  <si>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</si>
  <si>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</si>
  <si>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</si>
  <si>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</si>
  <si>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</si>
  <si>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</si>
  <si>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</si>
  <si>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</si>
  <si>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</si>
  <si>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</si>
  <si>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</si>
  <si>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</si>
  <si>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</si>
  <si>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</si>
  <si>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</si>
  <si>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</si>
  <si>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</si>
  <si>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</si>
  <si>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</si>
  <si>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</si>
  <si>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</si>
  <si>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</si>
  <si>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</si>
  <si>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</si>
  <si>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</si>
  <si>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</si>
  <si>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</si>
  <si>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</si>
  <si>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</si>
  <si>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</si>
  <si>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</si>
  <si>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</si>
  <si>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</si>
  <si>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</si>
  <si>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</si>
  <si>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</si>
  <si>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</si>
  <si>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</si>
  <si>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</si>
  <si>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</si>
  <si>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</si>
  <si>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</si>
  <si>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</si>
  <si>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</si>
  <si>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</si>
  <si>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</si>
  <si>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</si>
  <si>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</si>
  <si>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</si>
  <si>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</si>
  <si>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</si>
  <si>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</si>
  <si>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</si>
  <si>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</si>
  <si>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</si>
  <si>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</si>
  <si>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</si>
  <si>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</si>
  <si>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</si>
  <si>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</si>
  <si>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</si>
  <si>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</si>
  <si>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</si>
  <si>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</si>
  <si>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</si>
  <si>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</si>
  <si>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</si>
  <si>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</si>
  <si>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</si>
  <si>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</si>
  <si>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</si>
  <si>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</si>
  <si>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</si>
  <si>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</si>
  <si>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</si>
  <si>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</si>
  <si>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</si>
  <si>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</si>
  <si>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</si>
  <si>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</si>
  <si>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</si>
  <si>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</si>
  <si>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</si>
  <si>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</si>
  <si>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</si>
  <si>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</si>
  <si>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</si>
  <si>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</si>
  <si>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</si>
  <si>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</si>
  <si>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</si>
  <si>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</si>
  <si>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</si>
  <si>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</si>
  <si>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</si>
  <si>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</si>
  <si>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</si>
  <si>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</si>
  <si>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</si>
  <si>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</si>
  <si>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</si>
  <si>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</si>
  <si>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</si>
  <si>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</si>
  <si>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</si>
  <si>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</si>
  <si>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</si>
  <si>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</si>
  <si>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</si>
  <si>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</si>
  <si>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</si>
  <si>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</si>
  <si>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</si>
  <si>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</si>
  <si>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</si>
  <si>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</si>
  <si>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</si>
  <si>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</si>
  <si>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</si>
  <si>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</si>
  <si>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</si>
  <si>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</si>
  <si>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</si>
  <si>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</si>
  <si>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</si>
  <si>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</si>
  <si>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</si>
  <si>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</si>
  <si>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</si>
  <si>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</si>
  <si>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</si>
  <si>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</si>
  <si>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</si>
  <si>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</si>
  <si>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</si>
  <si>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</si>
  <si>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</si>
  <si>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</si>
  <si>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</si>
  <si>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</si>
  <si>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</si>
  <si>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</si>
  <si>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</si>
  <si>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</si>
  <si>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</si>
  <si>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</si>
  <si>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</si>
  <si>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</si>
  <si>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</si>
  <si>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</si>
  <si>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</si>
  <si>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</si>
  <si>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</si>
  <si>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</si>
  <si>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</si>
  <si>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</si>
  <si>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</si>
  <si>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</si>
  <si>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</si>
  <si>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</si>
  <si>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</si>
  <si>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</si>
  <si>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</si>
  <si>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</si>
  <si>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</si>
  <si>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</si>
  <si>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</si>
  <si>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</si>
  <si>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</si>
  <si>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</si>
  <si>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</si>
  <si>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</si>
  <si>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</si>
  <si>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</si>
  <si>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</si>
  <si>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</si>
  <si>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</si>
  <si>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</si>
  <si>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</si>
  <si>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</si>
  <si>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</si>
  <si>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</si>
  <si>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</si>
  <si>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</si>
  <si>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</si>
  <si>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</si>
  <si>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</si>
  <si>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</si>
  <si>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</si>
  <si>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</si>
  <si>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</si>
  <si>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</si>
  <si>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</si>
  <si>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</si>
  <si>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</si>
  <si>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</si>
  <si>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</si>
  <si>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</si>
  <si>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</si>
  <si>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</si>
  <si>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</si>
  <si>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</si>
  <si>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</si>
  <si>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</si>
  <si>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</si>
  <si>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</si>
  <si>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</si>
  <si>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</si>
  <si>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</si>
  <si>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</si>
  <si>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</si>
  <si>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</si>
  <si>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</si>
  <si>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</si>
  <si>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</si>
  <si>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</si>
  <si>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</si>
  <si>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</si>
  <si>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</si>
  <si>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</si>
  <si>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</si>
  <si>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</si>
  <si>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</si>
  <si>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</si>
  <si>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</si>
  <si>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</si>
  <si>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</si>
  <si>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</si>
  <si>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</si>
  <si>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</si>
  <si>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</si>
  <si>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</si>
  <si>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</si>
  <si>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</si>
  <si>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</si>
  <si>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</si>
  <si>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</si>
  <si>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</si>
  <si>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</si>
  <si>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</si>
  <si>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</si>
  <si>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</si>
  <si>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</si>
  <si>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</si>
  <si>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</si>
  <si>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</si>
  <si>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</si>
  <si>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</si>
  <si>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</si>
  <si>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</si>
  <si>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</si>
  <si>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</si>
  <si>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</si>
  <si>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</si>
  <si>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</si>
  <si>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</si>
  <si>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</si>
  <si>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</si>
  <si>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</si>
  <si>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</si>
  <si>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</si>
  <si>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</si>
  <si>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</si>
  <si>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</si>
  <si>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</si>
  <si>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</si>
  <si>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</si>
  <si>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</si>
  <si>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</si>
  <si>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</si>
  <si>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</si>
  <si>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</si>
  <si>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</si>
  <si>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</si>
  <si>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</si>
  <si>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</si>
  <si>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</si>
  <si>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</si>
  <si>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</si>
  <si>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</si>
  <si>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</si>
  <si>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</si>
  <si>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</si>
  <si>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</si>
  <si>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</si>
  <si>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</si>
  <si>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</si>
  <si>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</si>
  <si>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</si>
  <si>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</si>
  <si>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</si>
  <si>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</si>
  <si>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</si>
  <si>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</si>
  <si>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</si>
  <si>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</si>
  <si>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</si>
  <si>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</si>
  <si>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</si>
  <si>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</si>
  <si>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</si>
  <si>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</si>
  <si>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</si>
  <si>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</si>
  <si>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</si>
  <si>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</si>
  <si>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</si>
  <si>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</si>
  <si>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</si>
  <si>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</si>
  <si>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</si>
  <si>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</si>
  <si>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</si>
  <si>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</si>
  <si>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</si>
  <si>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</si>
  <si>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</si>
  <si>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</si>
  <si>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</si>
  <si>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</si>
  <si>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</si>
  <si>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</si>
  <si>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</si>
  <si>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</si>
  <si>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</si>
  <si>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</si>
  <si>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</si>
  <si>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</si>
  <si>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</si>
  <si>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</si>
  <si>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</si>
  <si>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</si>
  <si>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</si>
  <si>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</si>
  <si>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</si>
  <si>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</si>
  <si>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</si>
  <si>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</si>
  <si>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</si>
  <si>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</si>
  <si>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</si>
  <si>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</si>
  <si>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</si>
  <si>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</si>
  <si>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</si>
  <si>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</si>
  <si>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</si>
  <si>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</si>
  <si>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</si>
  <si>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</si>
  <si>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</si>
  <si>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</si>
  <si>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</si>
  <si>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</si>
  <si>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</si>
  <si>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</si>
  <si>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</si>
  <si>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</si>
  <si>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</si>
  <si>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</si>
  <si>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</si>
  <si>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</si>
  <si>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</si>
  <si>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</si>
  <si>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</si>
  <si>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</si>
  <si>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</si>
  <si>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</si>
  <si>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</si>
  <si>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</si>
  <si>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</si>
  <si>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</si>
  <si>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</si>
  <si>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</si>
  <si>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</si>
  <si>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</si>
  <si>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</si>
  <si>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</si>
  <si>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</si>
  <si>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</si>
  <si>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</si>
  <si>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</si>
  <si>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</si>
  <si>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</si>
  <si>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</si>
  <si>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</si>
  <si>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</si>
  <si>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</si>
  <si>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</si>
  <si>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</si>
  <si>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</si>
  <si>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</si>
  <si>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</si>
  <si>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</si>
  <si>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</si>
  <si>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</si>
  <si>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</si>
  <si>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</si>
  <si>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</si>
  <si>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</si>
  <si>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</si>
  <si>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</si>
  <si>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</si>
  <si>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</si>
  <si>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</si>
  <si>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</si>
  <si>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</si>
  <si>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</si>
  <si>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</si>
  <si>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</si>
  <si>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</si>
  <si>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</si>
  <si>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</si>
  <si>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</si>
  <si>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</si>
  <si>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</si>
  <si>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</si>
  <si>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</si>
  <si>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</si>
  <si>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</si>
  <si>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</si>
  <si>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</si>
  <si>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</si>
  <si>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</si>
  <si>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</si>
  <si>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</si>
  <si>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</si>
  <si>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</si>
  <si>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</si>
  <si>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</si>
  <si>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</si>
  <si>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</si>
  <si>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</si>
  <si>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</si>
  <si>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</si>
  <si>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</si>
  <si>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</si>
  <si>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</si>
  <si>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</si>
  <si>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</si>
  <si>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</si>
  <si>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</si>
  <si>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</si>
  <si>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</si>
  <si>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</si>
  <si>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</si>
  <si>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</si>
  <si>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</si>
  <si>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</si>
  <si>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</si>
  <si>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</si>
  <si>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</si>
  <si>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</si>
  <si>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</si>
  <si>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</si>
  <si>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</si>
  <si>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</si>
  <si>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</si>
  <si>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</si>
  <si>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</si>
  <si>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</si>
  <si>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</si>
  <si>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</si>
  <si>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</si>
  <si>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</si>
  <si>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</si>
  <si>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</si>
  <si>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</si>
  <si>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</si>
  <si>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</si>
  <si>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</si>
  <si>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</si>
  <si>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</si>
  <si>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</si>
  <si>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</si>
  <si>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</si>
  <si>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</si>
  <si>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</si>
  <si>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</si>
  <si>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</si>
  <si>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</si>
  <si>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</si>
  <si>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</si>
  <si>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</si>
  <si>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</si>
  <si>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</si>
  <si>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</si>
  <si>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</si>
  <si>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</si>
  <si>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</si>
  <si>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</si>
  <si>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</si>
  <si>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</si>
  <si>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</si>
  <si>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</si>
  <si>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</si>
  <si>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</si>
  <si>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</si>
  <si>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</si>
  <si>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</si>
  <si>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</si>
  <si>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</si>
  <si>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</si>
  <si>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</si>
  <si>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</si>
  <si>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</si>
  <si>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</si>
  <si>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</si>
  <si>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</si>
  <si>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</si>
  <si>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</si>
  <si>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</si>
  <si>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</si>
  <si>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</si>
  <si>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</si>
  <si>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</si>
  <si>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</si>
  <si>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</si>
  <si>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</si>
  <si>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</si>
  <si>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</si>
  <si>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</si>
  <si>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</si>
  <si>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</si>
  <si>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</si>
  <si>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</si>
  <si>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</si>
  <si>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</si>
  <si>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</si>
  <si>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</si>
  <si>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</si>
  <si>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</si>
  <si>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</si>
  <si>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</si>
  <si>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</si>
  <si>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</si>
  <si>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</si>
  <si>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</si>
  <si>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</si>
  <si>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</si>
  <si>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</si>
  <si>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</si>
  <si>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</si>
  <si>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</si>
  <si>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</si>
  <si>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</si>
  <si>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</si>
  <si>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</si>
  <si>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</si>
  <si>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</si>
  <si>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</si>
  <si>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</si>
  <si>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</si>
  <si>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</si>
  <si>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</si>
  <si>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</si>
  <si>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</si>
  <si>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</si>
  <si>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</si>
  <si>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</si>
  <si>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</si>
  <si>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</si>
  <si>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</si>
  <si>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</si>
  <si>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</si>
  <si>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</si>
  <si>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</si>
  <si>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</si>
  <si>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</si>
  <si>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</si>
  <si>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</si>
  <si>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</si>
  <si>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</si>
  <si>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</si>
  <si>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</si>
  <si>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</si>
  <si>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</si>
  <si>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</si>
  <si>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</si>
  <si>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</si>
  <si>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</si>
  <si>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</si>
  <si>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</si>
  <si>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</si>
  <si>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</si>
  <si>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</si>
  <si>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</si>
  <si>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</si>
  <si>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</si>
  <si>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</si>
  <si>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</si>
  <si>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</si>
  <si>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</si>
  <si>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</si>
  <si>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</si>
  <si>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</si>
  <si>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</si>
  <si>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</si>
  <si>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</si>
  <si>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</si>
  <si>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</si>
  <si>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</si>
  <si>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</si>
  <si>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</si>
  <si>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</si>
  <si>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</si>
  <si>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</si>
  <si>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</si>
  <si>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</si>
  <si>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</si>
  <si>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</si>
  <si>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</si>
  <si>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</si>
  <si>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</si>
  <si>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</si>
  <si>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</si>
  <si>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</si>
  <si>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</si>
  <si>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</si>
  <si>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</si>
  <si>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</si>
  <si>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</si>
  <si>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</si>
  <si>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</si>
  <si>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</si>
  <si>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</si>
  <si>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</si>
  <si>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</si>
  <si>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</si>
  <si>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</si>
  <si>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</si>
  <si>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</si>
  <si>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</si>
  <si>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</si>
  <si>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</si>
  <si>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</si>
  <si>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</si>
  <si>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</si>
  <si>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</si>
  <si>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</si>
  <si>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</si>
  <si>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</si>
  <si>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</si>
  <si>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</si>
  <si>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</si>
  <si>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</si>
  <si>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</si>
  <si>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</si>
  <si>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</si>
  <si>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</si>
  <si>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</si>
  <si>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</si>
  <si>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</si>
  <si>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</si>
  <si>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</si>
  <si>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</si>
  <si>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</si>
  <si>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</si>
  <si>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</si>
  <si>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</si>
  <si>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</si>
  <si>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</si>
  <si>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</si>
  <si>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</si>
  <si>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</si>
  <si>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</si>
  <si>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</si>
  <si>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</si>
  <si>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</si>
  <si>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</si>
  <si>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</si>
  <si>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</si>
  <si>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</si>
  <si>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</si>
  <si>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</si>
  <si>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</si>
  <si>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</si>
  <si>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</si>
  <si>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</si>
  <si>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</si>
  <si>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</si>
  <si>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</si>
  <si>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</si>
  <si>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</si>
  <si>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</si>
  <si>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</si>
  <si>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</si>
  <si>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</si>
  <si>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</si>
  <si>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</si>
  <si>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</si>
  <si>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</si>
  <si>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</si>
  <si>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</si>
  <si>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</si>
  <si>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</si>
  <si>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</si>
  <si>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</si>
  <si>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</si>
  <si>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</si>
  <si>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</si>
  <si>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</si>
  <si>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</si>
  <si>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</si>
  <si>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</si>
  <si>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</si>
  <si>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</si>
  <si>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</si>
  <si>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</si>
  <si>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</si>
  <si>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</si>
  <si>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</si>
  <si>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</si>
  <si>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</si>
  <si>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</si>
  <si>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</si>
  <si>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</si>
  <si>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</si>
  <si>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</si>
  <si>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</si>
  <si>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</si>
  <si>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</si>
  <si>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</si>
  <si>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</si>
  <si>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</si>
  <si>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</si>
  <si>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</si>
  <si>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</si>
  <si>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</si>
  <si>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</si>
  <si>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</si>
  <si>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</si>
  <si>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</si>
  <si>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</si>
  <si>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</si>
  <si>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</si>
  <si>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</si>
  <si>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</si>
  <si>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</si>
  <si>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</si>
  <si>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</si>
  <si>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</si>
  <si>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</si>
  <si>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</si>
  <si>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</si>
  <si>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</si>
  <si>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</si>
  <si>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</si>
  <si>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</si>
  <si>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</si>
  <si>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</si>
  <si>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</si>
  <si>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</si>
  <si>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</si>
  <si>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</si>
  <si>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</si>
  <si>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</si>
  <si>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</si>
  <si>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</si>
  <si>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</si>
  <si>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</si>
  <si>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</si>
  <si>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</si>
  <si>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</si>
  <si>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</si>
  <si>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</si>
  <si>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</si>
  <si>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</si>
  <si>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</si>
  <si>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</si>
  <si>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</si>
  <si>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</si>
  <si>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</si>
  <si>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</si>
  <si>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</si>
  <si>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</si>
  <si>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</si>
  <si>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</si>
  <si>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</si>
  <si>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</si>
  <si>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</si>
  <si>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</si>
  <si>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</si>
  <si>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</si>
  <si>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</si>
  <si>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</si>
  <si>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</si>
  <si>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</si>
  <si>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</si>
  <si>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</si>
  <si>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</si>
  <si>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</si>
  <si>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</si>
  <si>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</si>
  <si>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인공지능과 미래사회(중)</t>
  </si>
  <si>
    <t>정보</t>
  </si>
  <si>
    <t>1-1</t>
  </si>
  <si>
    <t>자유학기제 운영</t>
  </si>
  <si>
    <t>2025-02-17 22:54:09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</si>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</sst>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activeCell="D1" sqref="D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1755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353</v>
      </c>
      <c r="K2" s="40" t="s">
        <v>393</v>
      </c>
      <c r="L2" s="301" t="s">
        <v>352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6.0</v>
      </c>
      <c r="I5" s="277"/>
      <c r="J5" s="278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471</v>
      </c>
      <c r="C14" s="281" t="s">
        <v>397</v>
      </c>
      <c r="D14" s="282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306"/>
      <c r="B20" s="289" t="s">
        <v>10</v>
      </c>
      <c r="C20" s="281" t="s">
        <v>1784</v>
      </c>
      <c r="D20" s="282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0.0</v>
      </c>
      <c r="L20" s="226" t="n">
        <v>0.0</v>
      </c>
      <c r="M20" s="227" t="n">
        <v>51.0</v>
      </c>
      <c r="N20" s="11" t="n">
        <v>51.0</v>
      </c>
    </row>
    <row r="21" spans="1:14" ht="14.25" customHeight="true" x14ac:dyDescent="0.55000000000000004">
      <c r="A21" s="306"/>
      <c r="B21" s="291"/>
      <c r="C21" s="281" t="s">
        <v>1785</v>
      </c>
      <c r="D21" s="282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1786</v>
      </c>
      <c r="D22" s="282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1787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1787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1787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1787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1788</v>
      </c>
      <c r="D27" s="20" t="s">
        <v>1789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1787</v>
      </c>
      <c r="D28" s="20" t="s">
        <v>1787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1787</v>
      </c>
      <c r="D29" s="20" t="s">
        <v>1787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18.0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18.0</v>
      </c>
      <c r="K31" s="218" t="n">
        <v>18.0</v>
      </c>
      <c r="L31" s="235" t="n">
        <v>18.0</v>
      </c>
      <c r="M31" s="216" t="n">
        <v>18.0</v>
      </c>
      <c r="N31" s="235" t="n">
        <v>18.0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6.0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306"/>
      <c r="B35" s="311"/>
      <c r="C35" s="311" t="s">
        <v>1624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5.0</v>
      </c>
      <c r="L35" s="14" t="n">
        <v>5.0</v>
      </c>
      <c r="M35" s="222" t="n">
        <v>5.0</v>
      </c>
      <c r="N35" s="11" t="n">
        <v>5.0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1625</v>
      </c>
      <c r="C155" s="5" t="s">
        <v>1626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45714.744868981485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1790</v>
      </c>
      <c r="D3" s="412" t="s">
        <v>1791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353</v>
      </c>
      <c r="U3" s="397"/>
      <c r="V3" s="397"/>
      <c r="W3" s="398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1321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6.0</v>
      </c>
      <c r="K5" s="393"/>
      <c r="L5" s="394"/>
      <c r="M5" s="36" t="s">
        <v>388</v>
      </c>
      <c r="N5" s="158" t="n">
        <v>6.0</v>
      </c>
      <c r="O5" s="34" t="s">
        <v>388</v>
      </c>
      <c r="P5" s="157" t="n">
        <v>6.0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1782</v>
      </c>
      <c r="Z6" s="385" t="s">
        <v>423</v>
      </c>
      <c r="AA6" s="383" t="s">
        <v>1781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471</v>
      </c>
      <c r="C14" s="281" t="s">
        <v>397</v>
      </c>
      <c r="D14" s="282"/>
      <c r="E14" s="77" t="n">
        <v>272.0</v>
      </c>
      <c r="F14" s="282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17.0</v>
      </c>
      <c r="N15" s="84" t="n">
        <v>17.0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1784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51.0</v>
      </c>
      <c r="P20" s="84" t="n">
        <v>51.0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1785</v>
      </c>
      <c r="D21" s="371"/>
      <c r="E21" s="344"/>
      <c r="F21" s="357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17.0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1786</v>
      </c>
      <c r="D22" s="371"/>
      <c r="E22" s="344"/>
      <c r="F22" s="357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1787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1787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1788</v>
      </c>
      <c r="D25" s="178" t="s">
        <v>1789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1787</v>
      </c>
      <c r="D26" s="175" t="s">
        <v>1787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1787</v>
      </c>
      <c r="D27" s="175" t="s">
        <v>1787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1368</v>
      </c>
      <c r="D32" s="310"/>
      <c r="E32" s="344"/>
      <c r="F32" s="345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590</v>
      </c>
      <c r="D33" s="198" t="s">
        <v>373</v>
      </c>
      <c r="E33" s="344"/>
      <c r="F33" s="345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643</v>
      </c>
      <c r="R38" s="325"/>
      <c r="S38" s="325"/>
      <c r="T38" s="312" t="s">
        <v>1792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activeCell="AA20" sqref="AA20:AA27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45714.744868981485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1790</v>
      </c>
      <c r="D3" s="412" t="s">
        <v>1791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353</v>
      </c>
      <c r="W3" s="452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7.0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422</v>
      </c>
      <c r="Z6" s="385" t="s">
        <v>423</v>
      </c>
      <c r="AA6" s="383" t="s">
        <v>424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R8-E8</f>
      </c>
      <c r="Z8" s="75" t="n">
        <f>IF(ISERROR(Y8/E8),"",Y8/E8)</f>
      </c>
      <c r="AA8" s="74" t="n">
        <f>Q8-E8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R9-E9</f>
      </c>
      <c r="Z9" s="329" t="n">
        <f>IF(ISERROR(SUM(Y9:Y11)/F9),"",SUM(Y9:Y11)/F9)</f>
      </c>
      <c r="AA9" s="93" t="n">
        <f>Q9-E9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R10-E10</f>
      </c>
      <c r="Z10" s="330"/>
      <c r="AA10" s="93" t="n">
        <f>Q10-E10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R11-E11</f>
      </c>
      <c r="Z11" s="331"/>
      <c r="AA11" s="93" t="n">
        <f>Q11-E11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R12-E12</f>
      </c>
      <c r="Z12" s="96" t="n">
        <f>IF(ISERROR(Y12/E12),"",Y12/E12)</f>
      </c>
      <c r="AA12" s="93" t="n">
        <f>Q12-E12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R13-E13</f>
      </c>
      <c r="Z13" s="329" t="n">
        <f>IF(ISERROR(SUM(Y13:Y15)/F13),"",SUM(Y13:Y15)/F13)</f>
      </c>
      <c r="AA13" s="93" t="n">
        <f>Q13-E13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471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R14-E14</f>
      </c>
      <c r="Z14" s="330"/>
      <c r="AA14" s="93" t="n">
        <f>Q14-E14</f>
      </c>
      <c r="AB14" s="333"/>
    </row>
    <row r="15" spans="1:28" ht="15.75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R15-E15</f>
      </c>
      <c r="Z15" s="331"/>
      <c r="AA15" s="93" t="n">
        <f>Q15-E15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R16-E16</f>
      </c>
      <c r="Z16" s="96" t="n">
        <f>IF(ISERROR(Y16/E16),"",Y16/E16)</f>
      </c>
      <c r="AA16" s="93" t="n">
        <f>Q16-E16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R17-E17</f>
      </c>
      <c r="Z17" s="329" t="n">
        <f>IF(ISERROR(SUM(Y17:Y18)/F17),"",SUM(Y17:Y18)/F17)</f>
      </c>
      <c r="AA17" s="93" t="n">
        <f>Q17-E17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R18-E18</f>
      </c>
      <c r="Z18" s="331"/>
      <c r="AA18" s="93" t="n">
        <f>Q18-E18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R19-E19</f>
      </c>
      <c r="Z19" s="96" t="n">
        <f>IF(ISERROR(Y19/E19),"",Y19/E19)</f>
      </c>
      <c r="AA19" s="93" t="n">
        <f>Q19-E19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51.0</v>
      </c>
      <c r="P20" s="86" t="n">
        <v>51.0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SUM(R20:R27)-E20</f>
      </c>
      <c r="Z20" s="329" t="n">
        <f>IF(ISERROR(Y20/E20),"",Y20/E20)</f>
      </c>
      <c r="AA20" s="326" t="n">
        <f>SUM(Q20:Q27)-E20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1785</v>
      </c>
      <c r="D21" s="371"/>
      <c r="E21" s="344"/>
      <c r="F21" s="345"/>
      <c r="G21" s="78" t="n">
        <v>34.0</v>
      </c>
      <c r="H21" s="79" t="n">
        <v>34.0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1786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1787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1787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1787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1787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1787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R28-E28</f>
      </c>
      <c r="Z28" s="110" t="n">
        <f>IF(ISERROR(Y28/E28),"",Y28/E28)</f>
      </c>
      <c r="AA28" s="109" t="n">
        <f>Q28-E28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572</v>
      </c>
      <c r="C29" s="308"/>
      <c r="D29" s="309"/>
      <c r="E29" s="344" t="n">
        <v>306.0</v>
      </c>
      <c r="F29" s="345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SUM(R29:R34)-E29</f>
      </c>
      <c r="Z29" s="426" t="n">
        <f>IF(ISERROR(Y29/E29),"",Y29/E29)</f>
      </c>
      <c r="AA29" s="424" t="n">
        <f>SUM(Q29:Q34)-E29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590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R36-E36</f>
      </c>
      <c r="Z36" s="110" t="n">
        <f>IF(ISERROR(Y36/E36),"",Y36/E36)</f>
      </c>
      <c r="AA36" s="99" t="n">
        <f>Q36-E36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R37-E37</f>
      </c>
      <c r="Z37" s="147" t="n">
        <f>IF(ISERROR(Y37/E37),"",Y37/E37)</f>
      </c>
      <c r="AA37" s="148" t="n">
        <f>Q37-E37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643</v>
      </c>
      <c r="R38" s="423"/>
      <c r="S38" s="423"/>
      <c r="T38" s="420" t="s">
        <v>1792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activeCell="G38" sqref="G38:P38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45714.744868981485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1793</v>
      </c>
      <c r="D3" s="412" t="s">
        <v>1794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353</v>
      </c>
      <c r="W3" s="452"/>
      <c r="X3" s="48"/>
      <c r="Y3" s="49" t="s">
        <v>410</v>
      </c>
      <c r="Z3" s="50" t="s">
        <v>352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422</v>
      </c>
      <c r="Z6" s="385" t="s">
        <v>423</v>
      </c>
      <c r="AA6" s="383" t="s">
        <v>424</v>
      </c>
      <c r="AB6" s="374" t="s">
        <v>423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R8-E8</f>
      </c>
      <c r="Z8" s="75" t="n">
        <f>IF(ISERROR(Y8/E8),"",Y8/E8)</f>
      </c>
      <c r="AA8" s="74" t="n">
        <f>Q8-E8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433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R9-E9</f>
      </c>
      <c r="Z9" s="329" t="n">
        <f>IF(ISERROR(SUM(Y9:Y11)/F9),"",SUM(Y9:Y11)/F9)</f>
      </c>
      <c r="AA9" s="93" t="n">
        <f>Q9-E9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442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R10-E10</f>
      </c>
      <c r="Z10" s="330"/>
      <c r="AA10" s="93" t="n">
        <f>Q10-E10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R11-E11</f>
      </c>
      <c r="Z11" s="331"/>
      <c r="AA11" s="93" t="n">
        <f>Q11-E11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R12-E12</f>
      </c>
      <c r="Z12" s="96" t="n">
        <f>IF(ISERROR(Y12/E12),"",Y12/E12)</f>
      </c>
      <c r="AA12" s="93" t="n">
        <f>Q12-E12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R13-E13</f>
      </c>
      <c r="Z13" s="329" t="n">
        <f>IF(ISERROR(SUM(Y13:Y15)/F13),"",SUM(Y13:Y15)/F13)</f>
      </c>
      <c r="AA13" s="93" t="n">
        <f>Q13-E13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471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R14-E14</f>
      </c>
      <c r="Z14" s="330"/>
      <c r="AA14" s="93" t="n">
        <f>Q14-E14</f>
      </c>
      <c r="AB14" s="333"/>
    </row>
    <row r="15" spans="1:28" ht="15.75" customHeight="true" x14ac:dyDescent="0.55000000000000004">
      <c r="A15" s="306"/>
      <c r="B15" s="22" t="s">
        <v>478</v>
      </c>
      <c r="C15" s="281" t="s">
        <v>16</v>
      </c>
      <c r="D15" s="282"/>
      <c r="E15" s="77" t="n">
        <v>34.0</v>
      </c>
      <c r="F15" s="282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R15-E15</f>
      </c>
      <c r="Z15" s="331"/>
      <c r="AA15" s="93" t="n">
        <f>Q15-E15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R16-E16</f>
      </c>
      <c r="Z16" s="96" t="n">
        <f>IF(ISERROR(Y16/E16),"",Y16/E16)</f>
      </c>
      <c r="AA16" s="93" t="n">
        <f>Q16-E16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R17-E17</f>
      </c>
      <c r="Z17" s="329" t="n">
        <f>IF(ISERROR(SUM(Y17:Y18)/F17),"",SUM(Y17:Y18)/F17)</f>
      </c>
      <c r="AA17" s="93" t="n">
        <f>Q17-E17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R18-E18</f>
      </c>
      <c r="Z18" s="331"/>
      <c r="AA18" s="93" t="n">
        <f>Q18-E18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R19-E19</f>
      </c>
      <c r="Z19" s="96" t="n">
        <f>IF(ISERROR(Y19/E19),"",Y19/E19)</f>
      </c>
      <c r="AA19" s="93" t="n">
        <f>Q19-E19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51.0</v>
      </c>
      <c r="P20" s="86" t="n">
        <v>51.0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SUM(R20:R27)-E20</f>
      </c>
      <c r="Z20" s="329" t="n">
        <f>IF(ISERROR(Y20/E20),"",Y20/E20)</f>
      </c>
      <c r="AA20" s="326" t="n">
        <f>SUM(Q20:Q27)-E20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1785</v>
      </c>
      <c r="D21" s="371"/>
      <c r="E21" s="344"/>
      <c r="F21" s="345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17.0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1786</v>
      </c>
      <c r="D22" s="371"/>
      <c r="E22" s="344"/>
      <c r="F22" s="345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1787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1787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1787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1787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1787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R28-E28</f>
      </c>
      <c r="Z28" s="110" t="n">
        <f>IF(ISERROR(Y28/E28),"",Y28/E28)</f>
      </c>
      <c r="AA28" s="109" t="n">
        <f>Q28-E28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572</v>
      </c>
      <c r="C29" s="308"/>
      <c r="D29" s="309"/>
      <c r="E29" s="344" t="n">
        <v>306.0</v>
      </c>
      <c r="F29" s="345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SUM(R29:R34)-E29</f>
      </c>
      <c r="Z29" s="426" t="n">
        <f>IF(ISERROR(Y29/E29),"",Y29/E29)</f>
      </c>
      <c r="AA29" s="424" t="n">
        <f>SUM(Q29:Q34)-E29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17.0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34.0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590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34.0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R36-E36</f>
      </c>
      <c r="Z36" s="110" t="n">
        <f>IF(ISERROR(Y36/E36),"",Y36/E36)</f>
      </c>
      <c r="AA36" s="99" t="n">
        <f>Q36-E36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R37-E37</f>
      </c>
      <c r="Z37" s="147" t="n">
        <f>IF(ISERROR(Y37/E37),"",Y37/E37)</f>
      </c>
      <c r="AA37" s="148" t="n">
        <f>Q37-E37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643</v>
      </c>
      <c r="R38" s="423"/>
      <c r="S38" s="423"/>
      <c r="T38" s="420" t="s">
        <v>1792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2025-02-17T02:13:01Z</dcterms:modified>
</cp:coreProperties>
</file>